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geis\Nextcloud\HF\GrundlagenInformatik\Aufgaben\"/>
    </mc:Choice>
  </mc:AlternateContent>
  <xr:revisionPtr revIDLastSave="0" documentId="13_ncr:1_{CE49BB24-12C1-46FA-AB11-4179A7BB787F}" xr6:coauthVersionLast="47" xr6:coauthVersionMax="47" xr10:uidLastSave="{00000000-0000-0000-0000-000000000000}"/>
  <bookViews>
    <workbookView xWindow="-98" yWindow="-98" windowWidth="22695" windowHeight="14476" xr2:uid="{DA29A5DB-746D-4DC2-BC5E-5E6F528DD9BE}"/>
  </bookViews>
  <sheets>
    <sheet name="Aufgabenstellung" sheetId="1" r:id="rId1"/>
    <sheet name="Aufgabe 3.1" sheetId="2" r:id="rId2"/>
    <sheet name="Aufgabe 3.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2" l="1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</calcChain>
</file>

<file path=xl/sharedStrings.xml><?xml version="1.0" encoding="utf-8"?>
<sst xmlns="http://schemas.openxmlformats.org/spreadsheetml/2006/main" count="163" uniqueCount="76">
  <si>
    <t>Inhalt</t>
  </si>
  <si>
    <t>Datum</t>
  </si>
  <si>
    <t>Verkäufer</t>
  </si>
  <si>
    <t>Produkt</t>
  </si>
  <si>
    <t>Verkausbetrag</t>
  </si>
  <si>
    <t>Max Mustermann</t>
  </si>
  <si>
    <t>Smartphone</t>
  </si>
  <si>
    <t>Julia Schneider</t>
  </si>
  <si>
    <t>Laptop</t>
  </si>
  <si>
    <t>Anna Fischer</t>
  </si>
  <si>
    <t>Tablet</t>
  </si>
  <si>
    <t>Tim Wagner</t>
  </si>
  <si>
    <t>Kopfhörer</t>
  </si>
  <si>
    <t>Lisa Schulz</t>
  </si>
  <si>
    <t>Smartwatch</t>
  </si>
  <si>
    <t>Kevin Klein</t>
  </si>
  <si>
    <t>Michael Schmitt</t>
  </si>
  <si>
    <t>Markus Braun</t>
  </si>
  <si>
    <t>Niklas Zimmermann</t>
  </si>
  <si>
    <t>VR-Brille</t>
  </si>
  <si>
    <t>Christina Hofmann</t>
  </si>
  <si>
    <t>Christian Becker</t>
  </si>
  <si>
    <t>Leonie Zimmer</t>
  </si>
  <si>
    <t>Sabrina Wagner</t>
  </si>
  <si>
    <t>Tintenpatrone</t>
  </si>
  <si>
    <t>Sandra Scholz</t>
  </si>
  <si>
    <t>Melanie Weber</t>
  </si>
  <si>
    <t>Daniel Hoffmann</t>
  </si>
  <si>
    <t>Mikrofon</t>
  </si>
  <si>
    <t>Katharina Schneider</t>
  </si>
  <si>
    <t>Melanie Lange</t>
  </si>
  <si>
    <t>Aufgabe 3.1</t>
  </si>
  <si>
    <t>Pivot-Tabelle</t>
  </si>
  <si>
    <t>Aufgabe</t>
  </si>
  <si>
    <t xml:space="preserve">1. Markieren die Daten: </t>
  </si>
  <si>
    <t xml:space="preserve">Wähle die gesamte Tabelle aus. </t>
  </si>
  <si>
    <t xml:space="preserve">2. PivotTable einfügen: </t>
  </si>
  <si>
    <t>Klicke auf Einfügen und dann auf PivotTable und wähle wo die Tabelle erstellt werden soll.</t>
  </si>
  <si>
    <t>3. PivotTable Felder auswählen:</t>
  </si>
  <si>
    <t>Ziehen Sie "Verkaufsbetrag" in den Bereich "Werte".</t>
  </si>
  <si>
    <t>Ziehen "Produkt" in den Bereich "Spalten".</t>
  </si>
  <si>
    <t xml:space="preserve">Ziehen "Verkäufer" in den Bereich "Zeilen". </t>
  </si>
  <si>
    <t>Verwende den Filter, um die Daten weiter einzuschränken und wähle nur Daten aus dem Jahr 2023.</t>
  </si>
  <si>
    <t xml:space="preserve">4. Pivot-Tabelle anpassen:  </t>
  </si>
  <si>
    <t>Formatieren die Pivot-Tabelle nach deinen Wünschen.</t>
  </si>
  <si>
    <t>Ort</t>
  </si>
  <si>
    <t>Verkaufsbetrag</t>
  </si>
  <si>
    <t>Berlin</t>
  </si>
  <si>
    <t>Müller</t>
  </si>
  <si>
    <t>Produkt A</t>
  </si>
  <si>
    <t>Hamburg</t>
  </si>
  <si>
    <t>Schmidt</t>
  </si>
  <si>
    <t>Produkt B</t>
  </si>
  <si>
    <t>München</t>
  </si>
  <si>
    <t>Meier</t>
  </si>
  <si>
    <t>Produkt C</t>
  </si>
  <si>
    <t>Schulz</t>
  </si>
  <si>
    <t>Produkt D</t>
  </si>
  <si>
    <t>Becker</t>
  </si>
  <si>
    <t>Produkt E</t>
  </si>
  <si>
    <t>Produkt F</t>
  </si>
  <si>
    <t>Produkt H</t>
  </si>
  <si>
    <t>Produkt K</t>
  </si>
  <si>
    <t>Produkt M</t>
  </si>
  <si>
    <t>Produkt O</t>
  </si>
  <si>
    <t>Produkt Q</t>
  </si>
  <si>
    <t>Produkt U</t>
  </si>
  <si>
    <t>Aufgabe 3.2</t>
  </si>
  <si>
    <t>Erstelle für jeden Punkt eine seperate PivotTabelle. Ermittle mit Hilfe von einer PivotTabelle:</t>
  </si>
  <si>
    <t>1. Den Durchschnittlichen Verkaufsbetrag in Hamburg.</t>
  </si>
  <si>
    <t>2. Welcher Verkäufer am meisten Verdient hat und zeige in der Tabelle alle Verkäufer an.</t>
  </si>
  <si>
    <t>3. Finden den höchsten und niedrigsten Verkaufspreis von Verkäufer Müller.</t>
  </si>
  <si>
    <t>4. Den Durchschnittlichen Verkaufsbetrag von Produkt A.</t>
  </si>
  <si>
    <t>5. Erstelle eine PivotTabelle, die dir einen guten Überblick über diese Tabelle verschaft.</t>
  </si>
  <si>
    <t>Erstelle Pivot-Tabellen nach den Vorgaben.</t>
  </si>
  <si>
    <t>Erstelle ein Pivot-Tabelle nach den Vorgaben.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</si>
</sst>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CHF&quot;\ * #,##0.00_ ;_ &quot;CHF&quot;\ * \-#,##0.00_ ;_ &quot;CHF&quot;\ * &quot;-&quot;??_ ;_ @_ "/>
  </numFmts>
  <fonts count="5" x14ac:knownFonts="1"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3F5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0" fontId="1" fillId="2" borderId="1" xfId="0" applyFont="1" applyFill="1" applyBorder="1"/>
    <xf numFmtId="0" fontId="0" fillId="2" borderId="1" xfId="0" applyFill="1" applyBorder="1"/>
    <xf numFmtId="0" fontId="1" fillId="2" borderId="0" xfId="0" applyFont="1" applyFill="1"/>
    <xf numFmtId="0" fontId="2" fillId="2" borderId="0" xfId="0" applyFont="1" applyFill="1"/>
    <xf numFmtId="0" fontId="4" fillId="3" borderId="2" xfId="0" applyFont="1" applyFill="1" applyBorder="1"/>
    <xf numFmtId="0" fontId="4" fillId="3" borderId="3" xfId="0" applyFont="1" applyFill="1" applyBorder="1"/>
    <xf numFmtId="0" fontId="4" fillId="3" borderId="4" xfId="0" applyFont="1" applyFill="1" applyBorder="1"/>
    <xf numFmtId="14" fontId="0" fillId="0" borderId="5" xfId="0" applyNumberFormat="1" applyBorder="1"/>
    <xf numFmtId="0" fontId="0" fillId="0" borderId="5" xfId="0" applyBorder="1"/>
    <xf numFmtId="44" fontId="0" fillId="0" borderId="5" xfId="1" applyFont="1" applyBorder="1"/>
    <xf numFmtId="14" fontId="0" fillId="0" borderId="6" xfId="0" applyNumberFormat="1" applyBorder="1"/>
    <xf numFmtId="0" fontId="0" fillId="0" borderId="6" xfId="0" applyBorder="1"/>
    <xf numFmtId="44" fontId="0" fillId="0" borderId="6" xfId="1" applyFont="1" applyBorder="1"/>
    <xf numFmtId="0" fontId="4" fillId="4" borderId="7" xfId="0" applyFont="1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4" fillId="4" borderId="13" xfId="0" applyFont="1" applyFill="1" applyBorder="1"/>
    <xf numFmtId="0" fontId="4" fillId="4" borderId="8" xfId="0" applyFont="1" applyFill="1" applyBorder="1" applyAlignment="1">
      <alignment horizontal="center" vertical="center" wrapText="1"/>
    </xf>
    <xf numFmtId="14" fontId="0" fillId="0" borderId="6" xfId="0" applyNumberForma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44" fontId="0" fillId="0" borderId="6" xfId="1" applyFont="1" applyBorder="1" applyAlignment="1">
      <alignment vertical="center" wrapText="1"/>
    </xf>
    <xf numFmtId="0" fontId="0" fillId="0" borderId="0" xfId="0" applyFill="1" applyBorder="1"/>
    <xf numFmtId="0" fontId="0" fillId="4" borderId="14" xfId="0" applyFill="1" applyBorder="1"/>
    <xf numFmtId="0" fontId="0" fillId="4" borderId="15" xfId="0" applyFill="1" applyBorder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3F5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189905</xdr:colOff>
      <xdr:row>23</xdr:row>
      <xdr:rowOff>151805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2DB3CEC-6114-FDB3-B49E-DF9085E7E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61905" cy="47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0CE23-8988-4F10-BB01-9D5E595AF0D9}">
  <dimension ref="H5:I11"/>
  <sheetViews>
    <sheetView tabSelected="1" workbookViewId="0">
      <selection activeCell="G16" sqref="G16"/>
    </sheetView>
  </sheetViews>
  <sheetFormatPr baseColWidth="10" defaultColWidth="11.3984375" defaultRowHeight="14.25" x14ac:dyDescent="0.45"/>
  <cols>
    <col min="1" max="7" width="11.3984375" style="1"/>
    <col min="8" max="8" width="15" style="1" customWidth="1"/>
    <col min="9" max="16384" width="11.3984375" style="1"/>
  </cols>
  <sheetData>
    <row r="5" spans="8:9" ht="23.25" x14ac:dyDescent="0.7">
      <c r="H5" s="2" t="s">
        <v>0</v>
      </c>
    </row>
    <row r="6" spans="8:9" x14ac:dyDescent="0.45">
      <c r="H6" s="3" t="s">
        <v>31</v>
      </c>
      <c r="I6" s="1" t="s">
        <v>32</v>
      </c>
    </row>
    <row r="7" spans="8:9" x14ac:dyDescent="0.45">
      <c r="H7" s="3"/>
      <c r="I7" s="5" t="s">
        <v>75</v>
      </c>
    </row>
    <row r="8" spans="8:9" x14ac:dyDescent="0.45">
      <c r="H8" s="3" t="s">
        <v>67</v>
      </c>
      <c r="I8" s="1" t="s">
        <v>32</v>
      </c>
    </row>
    <row r="9" spans="8:9" x14ac:dyDescent="0.45">
      <c r="H9" s="3"/>
      <c r="I9" s="5" t="s">
        <v>74</v>
      </c>
    </row>
    <row r="11" spans="8:9" ht="23.25" x14ac:dyDescent="0.7">
      <c r="H11" s="4"/>
    </row>
  </sheetData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5E66F-352A-4D68-9C7A-C92B0BF8AFF4}">
  <dimension ref="A1:G20"/>
  <sheetViews>
    <sheetView workbookViewId="0">
      <selection activeCell="F3" sqref="F3:G10"/>
    </sheetView>
  </sheetViews>
  <sheetFormatPr baseColWidth="10" defaultRowHeight="14.25" x14ac:dyDescent="0.45"/>
  <cols>
    <col min="1" max="1" width="12.73046875" customWidth="1"/>
    <col min="2" max="2" width="16.46484375" bestFit="1" customWidth="1"/>
    <col min="3" max="3" width="11.6640625" bestFit="1" customWidth="1"/>
    <col min="4" max="4" width="12.265625" bestFit="1" customWidth="1"/>
    <col min="6" max="6" width="25.59765625" bestFit="1" customWidth="1"/>
    <col min="7" max="7" width="77.265625" bestFit="1" customWidth="1"/>
  </cols>
  <sheetData>
    <row r="1" spans="1:7" ht="14.65" thickBot="1" x14ac:dyDescent="0.5">
      <c r="A1" s="6" t="s">
        <v>1</v>
      </c>
      <c r="B1" s="7" t="s">
        <v>2</v>
      </c>
      <c r="C1" s="7" t="s">
        <v>3</v>
      </c>
      <c r="D1" s="8" t="s">
        <v>4</v>
      </c>
    </row>
    <row r="2" spans="1:7" ht="14.65" thickBot="1" x14ac:dyDescent="0.5">
      <c r="A2" s="9">
        <f ca="1">TODAY()</f>
        <v>45443</v>
      </c>
      <c r="B2" s="10" t="s">
        <v>5</v>
      </c>
      <c r="C2" s="10" t="s">
        <v>6</v>
      </c>
      <c r="D2" s="11">
        <v>500</v>
      </c>
    </row>
    <row r="3" spans="1:7" x14ac:dyDescent="0.45">
      <c r="A3" s="12">
        <f ca="1">TODAY()-30</f>
        <v>45413</v>
      </c>
      <c r="B3" s="13" t="s">
        <v>7</v>
      </c>
      <c r="C3" s="13" t="s">
        <v>8</v>
      </c>
      <c r="D3" s="14">
        <v>1001</v>
      </c>
      <c r="F3" s="15" t="s">
        <v>33</v>
      </c>
      <c r="G3" s="16"/>
    </row>
    <row r="4" spans="1:7" x14ac:dyDescent="0.45">
      <c r="A4" s="12">
        <f ca="1">TODAY()-300</f>
        <v>45143</v>
      </c>
      <c r="B4" s="13" t="s">
        <v>9</v>
      </c>
      <c r="C4" s="13" t="s">
        <v>10</v>
      </c>
      <c r="D4" s="14">
        <v>340</v>
      </c>
      <c r="F4" s="17" t="s">
        <v>34</v>
      </c>
      <c r="G4" s="18" t="s">
        <v>35</v>
      </c>
    </row>
    <row r="5" spans="1:7" x14ac:dyDescent="0.45">
      <c r="A5" s="12">
        <f ca="1">TODAY()-3000</f>
        <v>42443</v>
      </c>
      <c r="B5" s="13" t="s">
        <v>11</v>
      </c>
      <c r="C5" s="13" t="s">
        <v>12</v>
      </c>
      <c r="D5" s="14">
        <v>30</v>
      </c>
      <c r="F5" s="17" t="s">
        <v>36</v>
      </c>
      <c r="G5" s="18" t="s">
        <v>37</v>
      </c>
    </row>
    <row r="6" spans="1:7" x14ac:dyDescent="0.45">
      <c r="A6" s="12">
        <f ca="1">TODAY()-89</f>
        <v>45354</v>
      </c>
      <c r="B6" s="13" t="s">
        <v>13</v>
      </c>
      <c r="C6" s="13" t="s">
        <v>14</v>
      </c>
      <c r="D6" s="14">
        <v>20</v>
      </c>
      <c r="F6" s="17" t="s">
        <v>38</v>
      </c>
      <c r="G6" s="18" t="s">
        <v>41</v>
      </c>
    </row>
    <row r="7" spans="1:7" x14ac:dyDescent="0.45">
      <c r="A7" s="12">
        <f ca="1">TODAY()-377</f>
        <v>45066</v>
      </c>
      <c r="B7" s="13" t="s">
        <v>15</v>
      </c>
      <c r="C7" s="13" t="s">
        <v>12</v>
      </c>
      <c r="D7" s="14">
        <v>59</v>
      </c>
      <c r="F7" s="17"/>
      <c r="G7" s="18" t="s">
        <v>40</v>
      </c>
    </row>
    <row r="8" spans="1:7" x14ac:dyDescent="0.45">
      <c r="A8" s="12">
        <f ca="1">TODAY()-99</f>
        <v>45344</v>
      </c>
      <c r="B8" s="13" t="s">
        <v>16</v>
      </c>
      <c r="C8" s="13" t="s">
        <v>8</v>
      </c>
      <c r="D8" s="14">
        <v>399</v>
      </c>
      <c r="F8" s="17"/>
      <c r="G8" s="18" t="s">
        <v>39</v>
      </c>
    </row>
    <row r="9" spans="1:7" x14ac:dyDescent="0.45">
      <c r="A9" s="12">
        <f ca="1">TODAY()-400</f>
        <v>45043</v>
      </c>
      <c r="B9" s="13" t="s">
        <v>17</v>
      </c>
      <c r="C9" s="13" t="s">
        <v>10</v>
      </c>
      <c r="D9" s="14">
        <v>233</v>
      </c>
      <c r="F9" s="17" t="s">
        <v>43</v>
      </c>
      <c r="G9" s="18" t="s">
        <v>42</v>
      </c>
    </row>
    <row r="10" spans="1:7" ht="14.65" thickBot="1" x14ac:dyDescent="0.5">
      <c r="A10" s="12">
        <f ca="1">TODAY()-380</f>
        <v>45063</v>
      </c>
      <c r="B10" s="13" t="s">
        <v>18</v>
      </c>
      <c r="C10" s="13" t="s">
        <v>19</v>
      </c>
      <c r="D10" s="14">
        <v>790</v>
      </c>
      <c r="F10" s="19"/>
      <c r="G10" s="20" t="s">
        <v>44</v>
      </c>
    </row>
    <row r="11" spans="1:7" x14ac:dyDescent="0.45">
      <c r="A11" s="12">
        <f ca="1">TODAY()-9</f>
        <v>45434</v>
      </c>
      <c r="B11" s="13" t="s">
        <v>20</v>
      </c>
      <c r="C11" s="13" t="s">
        <v>12</v>
      </c>
      <c r="D11" s="14">
        <v>120</v>
      </c>
    </row>
    <row r="12" spans="1:7" x14ac:dyDescent="0.45">
      <c r="A12" s="12">
        <f ca="1">TODAY()-200</f>
        <v>45243</v>
      </c>
      <c r="B12" s="13" t="s">
        <v>21</v>
      </c>
      <c r="C12" s="13" t="s">
        <v>6</v>
      </c>
      <c r="D12" s="14">
        <v>340</v>
      </c>
    </row>
    <row r="13" spans="1:7" x14ac:dyDescent="0.45">
      <c r="A13" s="12">
        <f ca="1">TODAY()-401</f>
        <v>45042</v>
      </c>
      <c r="B13" s="13" t="s">
        <v>22</v>
      </c>
      <c r="C13" s="13" t="s">
        <v>8</v>
      </c>
      <c r="D13" s="14">
        <v>450</v>
      </c>
    </row>
    <row r="14" spans="1:7" x14ac:dyDescent="0.45">
      <c r="A14" s="12">
        <f ca="1">TODAY()-340</f>
        <v>45103</v>
      </c>
      <c r="B14" s="13" t="s">
        <v>23</v>
      </c>
      <c r="C14" s="13" t="s">
        <v>24</v>
      </c>
      <c r="D14" s="14">
        <v>4</v>
      </c>
    </row>
    <row r="15" spans="1:7" x14ac:dyDescent="0.45">
      <c r="A15" s="12">
        <f ca="1">TODAY()-44</f>
        <v>45399</v>
      </c>
      <c r="B15" s="13" t="s">
        <v>25</v>
      </c>
      <c r="C15" s="13" t="s">
        <v>12</v>
      </c>
      <c r="D15" s="14">
        <v>34</v>
      </c>
    </row>
    <row r="16" spans="1:7" x14ac:dyDescent="0.45">
      <c r="A16" s="12">
        <f ca="1">TODAY()-80</f>
        <v>45363</v>
      </c>
      <c r="B16" s="13" t="s">
        <v>26</v>
      </c>
      <c r="C16" s="13" t="s">
        <v>8</v>
      </c>
      <c r="D16" s="14">
        <v>459</v>
      </c>
    </row>
    <row r="17" spans="1:4" x14ac:dyDescent="0.45">
      <c r="A17" s="12">
        <f ca="1">TODAY()-49</f>
        <v>45394</v>
      </c>
      <c r="B17" s="13" t="s">
        <v>27</v>
      </c>
      <c r="C17" s="13" t="s">
        <v>28</v>
      </c>
      <c r="D17" s="14">
        <v>234</v>
      </c>
    </row>
    <row r="18" spans="1:4" x14ac:dyDescent="0.45">
      <c r="A18" s="12">
        <f ca="1">TODAY()-60</f>
        <v>45383</v>
      </c>
      <c r="B18" s="13" t="s">
        <v>29</v>
      </c>
      <c r="C18" s="13" t="s">
        <v>12</v>
      </c>
      <c r="D18" s="14">
        <v>456</v>
      </c>
    </row>
    <row r="19" spans="1:4" x14ac:dyDescent="0.45">
      <c r="A19" s="12">
        <f ca="1">TODAY()-333</f>
        <v>45110</v>
      </c>
      <c r="B19" s="13" t="s">
        <v>18</v>
      </c>
      <c r="C19" s="13" t="s">
        <v>10</v>
      </c>
      <c r="D19" s="14">
        <v>200</v>
      </c>
    </row>
    <row r="20" spans="1:4" x14ac:dyDescent="0.45">
      <c r="A20" s="12">
        <f ca="1">TODAY()-480</f>
        <v>44963</v>
      </c>
      <c r="B20" s="13" t="s">
        <v>30</v>
      </c>
      <c r="C20" s="13" t="s">
        <v>12</v>
      </c>
      <c r="D20" s="14">
        <v>43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B469D-33C6-4F92-9214-0A459B82AB16}">
  <dimension ref="A1:H31"/>
  <sheetViews>
    <sheetView workbookViewId="0">
      <selection activeCell="G27" sqref="G27"/>
    </sheetView>
  </sheetViews>
  <sheetFormatPr baseColWidth="10" defaultRowHeight="14.25" x14ac:dyDescent="0.45"/>
  <cols>
    <col min="1" max="1" width="19.265625" customWidth="1"/>
    <col min="2" max="2" width="13.59765625" customWidth="1"/>
    <col min="5" max="5" width="12.86328125" bestFit="1" customWidth="1"/>
    <col min="7" max="7" width="25.265625" bestFit="1" customWidth="1"/>
    <col min="8" max="8" width="77.265625" bestFit="1" customWidth="1"/>
  </cols>
  <sheetData>
    <row r="1" spans="1:8" x14ac:dyDescent="0.45">
      <c r="A1" s="15" t="s">
        <v>1</v>
      </c>
      <c r="B1" s="21" t="s">
        <v>45</v>
      </c>
      <c r="C1" s="21" t="s">
        <v>2</v>
      </c>
      <c r="D1" s="21" t="s">
        <v>3</v>
      </c>
      <c r="E1" s="22" t="s">
        <v>46</v>
      </c>
    </row>
    <row r="2" spans="1:8" ht="14.65" thickBot="1" x14ac:dyDescent="0.5">
      <c r="A2" s="23">
        <v>44927</v>
      </c>
      <c r="B2" s="24" t="s">
        <v>47</v>
      </c>
      <c r="C2" s="24" t="s">
        <v>48</v>
      </c>
      <c r="D2" s="24" t="s">
        <v>49</v>
      </c>
      <c r="E2" s="25">
        <v>100</v>
      </c>
    </row>
    <row r="3" spans="1:8" x14ac:dyDescent="0.45">
      <c r="A3" s="23">
        <v>44928</v>
      </c>
      <c r="B3" s="24" t="s">
        <v>50</v>
      </c>
      <c r="C3" s="24" t="s">
        <v>51</v>
      </c>
      <c r="D3" s="24" t="s">
        <v>52</v>
      </c>
      <c r="E3" s="25">
        <v>150</v>
      </c>
      <c r="G3" s="15" t="s">
        <v>33</v>
      </c>
      <c r="H3" s="16"/>
    </row>
    <row r="4" spans="1:8" x14ac:dyDescent="0.45">
      <c r="A4" s="23">
        <v>44929</v>
      </c>
      <c r="B4" s="24" t="s">
        <v>47</v>
      </c>
      <c r="C4" s="24" t="s">
        <v>48</v>
      </c>
      <c r="D4" s="24" t="s">
        <v>49</v>
      </c>
      <c r="E4" s="25">
        <v>200</v>
      </c>
      <c r="G4" s="17" t="s">
        <v>68</v>
      </c>
      <c r="H4" s="18"/>
    </row>
    <row r="5" spans="1:8" x14ac:dyDescent="0.45">
      <c r="A5" s="23">
        <v>44930</v>
      </c>
      <c r="B5" s="24" t="s">
        <v>53</v>
      </c>
      <c r="C5" s="24" t="s">
        <v>54</v>
      </c>
      <c r="D5" s="24" t="s">
        <v>59</v>
      </c>
      <c r="E5" s="25">
        <v>200</v>
      </c>
      <c r="G5" s="17" t="s">
        <v>69</v>
      </c>
      <c r="H5" s="18"/>
    </row>
    <row r="6" spans="1:8" x14ac:dyDescent="0.45">
      <c r="A6" s="23">
        <v>44931</v>
      </c>
      <c r="B6" s="24" t="s">
        <v>50</v>
      </c>
      <c r="C6" s="24" t="s">
        <v>51</v>
      </c>
      <c r="D6" s="24" t="s">
        <v>59</v>
      </c>
      <c r="E6" s="25">
        <v>150</v>
      </c>
      <c r="G6" s="17" t="s">
        <v>70</v>
      </c>
      <c r="H6" s="18"/>
    </row>
    <row r="7" spans="1:8" x14ac:dyDescent="0.45">
      <c r="A7" s="23">
        <v>44932</v>
      </c>
      <c r="B7" s="24" t="s">
        <v>47</v>
      </c>
      <c r="C7" s="24" t="s">
        <v>48</v>
      </c>
      <c r="D7" s="24" t="s">
        <v>49</v>
      </c>
      <c r="E7" s="25">
        <v>100</v>
      </c>
      <c r="G7" s="17" t="s">
        <v>71</v>
      </c>
      <c r="H7" s="18"/>
    </row>
    <row r="8" spans="1:8" x14ac:dyDescent="0.45">
      <c r="A8" s="23">
        <v>44933</v>
      </c>
      <c r="B8" s="24" t="s">
        <v>53</v>
      </c>
      <c r="C8" s="24" t="s">
        <v>54</v>
      </c>
      <c r="D8" s="24" t="s">
        <v>55</v>
      </c>
      <c r="E8" s="25">
        <v>200</v>
      </c>
      <c r="G8" s="17" t="s">
        <v>72</v>
      </c>
      <c r="H8" s="18"/>
    </row>
    <row r="9" spans="1:8" x14ac:dyDescent="0.45">
      <c r="A9" s="23">
        <v>44934</v>
      </c>
      <c r="B9" s="24" t="s">
        <v>50</v>
      </c>
      <c r="C9" s="24" t="s">
        <v>51</v>
      </c>
      <c r="D9" s="24" t="s">
        <v>59</v>
      </c>
      <c r="E9" s="25">
        <v>150</v>
      </c>
      <c r="G9" s="27" t="s">
        <v>73</v>
      </c>
      <c r="H9" s="28"/>
    </row>
    <row r="10" spans="1:8" x14ac:dyDescent="0.45">
      <c r="A10" s="23">
        <v>44935</v>
      </c>
      <c r="B10" s="24" t="s">
        <v>53</v>
      </c>
      <c r="C10" s="24" t="s">
        <v>54</v>
      </c>
      <c r="D10" s="24" t="s">
        <v>55</v>
      </c>
      <c r="E10" s="25">
        <v>200</v>
      </c>
      <c r="G10" s="26"/>
      <c r="H10" s="26"/>
    </row>
    <row r="11" spans="1:8" x14ac:dyDescent="0.45">
      <c r="A11" s="23">
        <v>44936</v>
      </c>
      <c r="B11" s="24" t="s">
        <v>47</v>
      </c>
      <c r="C11" s="24" t="s">
        <v>48</v>
      </c>
      <c r="D11" s="24" t="s">
        <v>49</v>
      </c>
      <c r="E11" s="25">
        <v>100</v>
      </c>
    </row>
    <row r="12" spans="1:8" x14ac:dyDescent="0.45">
      <c r="A12" s="23">
        <v>45302</v>
      </c>
      <c r="B12" s="24" t="s">
        <v>47</v>
      </c>
      <c r="C12" s="24" t="s">
        <v>56</v>
      </c>
      <c r="D12" s="24" t="s">
        <v>57</v>
      </c>
      <c r="E12" s="25">
        <v>200</v>
      </c>
    </row>
    <row r="13" spans="1:8" x14ac:dyDescent="0.45">
      <c r="A13" s="23">
        <v>45337</v>
      </c>
      <c r="B13" s="24" t="s">
        <v>50</v>
      </c>
      <c r="C13" s="24" t="s">
        <v>58</v>
      </c>
      <c r="D13" s="24" t="s">
        <v>52</v>
      </c>
      <c r="E13" s="25">
        <v>120</v>
      </c>
    </row>
    <row r="14" spans="1:8" x14ac:dyDescent="0.45">
      <c r="A14" s="23">
        <v>45371</v>
      </c>
      <c r="B14" s="24" t="s">
        <v>53</v>
      </c>
      <c r="C14" s="24" t="s">
        <v>56</v>
      </c>
      <c r="D14" s="24" t="s">
        <v>60</v>
      </c>
      <c r="E14" s="25">
        <v>130</v>
      </c>
    </row>
    <row r="15" spans="1:8" x14ac:dyDescent="0.45">
      <c r="A15" s="23">
        <v>45407</v>
      </c>
      <c r="B15" s="24" t="s">
        <v>47</v>
      </c>
      <c r="C15" s="24" t="s">
        <v>48</v>
      </c>
      <c r="D15" s="24" t="s">
        <v>52</v>
      </c>
      <c r="E15" s="25">
        <v>200</v>
      </c>
    </row>
    <row r="16" spans="1:8" x14ac:dyDescent="0.45">
      <c r="A16" s="23">
        <v>45442</v>
      </c>
      <c r="B16" s="24" t="s">
        <v>50</v>
      </c>
      <c r="C16" s="24" t="s">
        <v>56</v>
      </c>
      <c r="D16" s="24" t="s">
        <v>61</v>
      </c>
      <c r="E16" s="25">
        <v>150</v>
      </c>
    </row>
    <row r="17" spans="1:5" x14ac:dyDescent="0.45">
      <c r="A17" s="23">
        <v>45448</v>
      </c>
      <c r="B17" s="24" t="s">
        <v>53</v>
      </c>
      <c r="C17" s="24" t="s">
        <v>58</v>
      </c>
      <c r="D17" s="24" t="s">
        <v>49</v>
      </c>
      <c r="E17" s="25">
        <v>160</v>
      </c>
    </row>
    <row r="18" spans="1:5" x14ac:dyDescent="0.45">
      <c r="A18" s="23">
        <v>45483</v>
      </c>
      <c r="B18" s="24" t="s">
        <v>47</v>
      </c>
      <c r="C18" s="24" t="s">
        <v>54</v>
      </c>
      <c r="D18" s="24" t="s">
        <v>49</v>
      </c>
      <c r="E18" s="25">
        <v>100</v>
      </c>
    </row>
    <row r="19" spans="1:5" x14ac:dyDescent="0.45">
      <c r="A19" s="23">
        <v>45519</v>
      </c>
      <c r="B19" s="24" t="s">
        <v>50</v>
      </c>
      <c r="C19" s="24" t="s">
        <v>48</v>
      </c>
      <c r="D19" s="24" t="s">
        <v>62</v>
      </c>
      <c r="E19" s="25">
        <v>200</v>
      </c>
    </row>
    <row r="20" spans="1:5" x14ac:dyDescent="0.45">
      <c r="A20" s="23">
        <v>45555</v>
      </c>
      <c r="B20" s="24" t="s">
        <v>53</v>
      </c>
      <c r="C20" s="24" t="s">
        <v>56</v>
      </c>
      <c r="D20" s="24" t="s">
        <v>49</v>
      </c>
      <c r="E20" s="25">
        <v>190</v>
      </c>
    </row>
    <row r="21" spans="1:5" x14ac:dyDescent="0.45">
      <c r="A21" s="23">
        <v>45590</v>
      </c>
      <c r="B21" s="24" t="s">
        <v>47</v>
      </c>
      <c r="C21" s="24" t="s">
        <v>58</v>
      </c>
      <c r="D21" s="24" t="s">
        <v>63</v>
      </c>
      <c r="E21" s="25">
        <v>150</v>
      </c>
    </row>
    <row r="22" spans="1:5" x14ac:dyDescent="0.45">
      <c r="A22" s="23">
        <v>45626</v>
      </c>
      <c r="B22" s="24" t="s">
        <v>50</v>
      </c>
      <c r="C22" s="24" t="s">
        <v>54</v>
      </c>
      <c r="D22" s="24" t="s">
        <v>49</v>
      </c>
      <c r="E22" s="25">
        <v>210</v>
      </c>
    </row>
    <row r="23" spans="1:5" x14ac:dyDescent="0.45">
      <c r="A23" s="23">
        <v>45631</v>
      </c>
      <c r="B23" s="24" t="s">
        <v>53</v>
      </c>
      <c r="C23" s="24" t="s">
        <v>56</v>
      </c>
      <c r="D23" s="24" t="s">
        <v>64</v>
      </c>
      <c r="E23" s="25">
        <v>150</v>
      </c>
    </row>
    <row r="24" spans="1:5" x14ac:dyDescent="0.45">
      <c r="A24" s="23">
        <v>45636</v>
      </c>
      <c r="B24" s="24" t="s">
        <v>47</v>
      </c>
      <c r="C24" s="24" t="s">
        <v>48</v>
      </c>
      <c r="D24" s="24" t="s">
        <v>49</v>
      </c>
      <c r="E24" s="25">
        <v>100</v>
      </c>
    </row>
    <row r="25" spans="1:5" x14ac:dyDescent="0.45">
      <c r="A25" s="23">
        <v>45641</v>
      </c>
      <c r="B25" s="24" t="s">
        <v>50</v>
      </c>
      <c r="C25" s="24" t="s">
        <v>58</v>
      </c>
      <c r="D25" s="24" t="s">
        <v>65</v>
      </c>
      <c r="E25" s="25">
        <v>150</v>
      </c>
    </row>
    <row r="26" spans="1:5" x14ac:dyDescent="0.45">
      <c r="A26" s="23">
        <v>45646</v>
      </c>
      <c r="B26" s="24" t="s">
        <v>53</v>
      </c>
      <c r="C26" s="24" t="s">
        <v>56</v>
      </c>
      <c r="D26" s="24" t="s">
        <v>52</v>
      </c>
      <c r="E26" s="25">
        <v>200</v>
      </c>
    </row>
    <row r="27" spans="1:5" x14ac:dyDescent="0.45">
      <c r="A27" s="23">
        <v>45651</v>
      </c>
      <c r="B27" s="24" t="s">
        <v>47</v>
      </c>
      <c r="C27" s="24" t="s">
        <v>54</v>
      </c>
      <c r="D27" s="24" t="s">
        <v>49</v>
      </c>
      <c r="E27" s="25">
        <v>260</v>
      </c>
    </row>
    <row r="28" spans="1:5" x14ac:dyDescent="0.45">
      <c r="A28" s="23">
        <v>45656</v>
      </c>
      <c r="B28" s="24" t="s">
        <v>50</v>
      </c>
      <c r="C28" s="24" t="s">
        <v>56</v>
      </c>
      <c r="D28" s="24" t="s">
        <v>52</v>
      </c>
      <c r="E28" s="25">
        <v>100</v>
      </c>
    </row>
    <row r="29" spans="1:5" x14ac:dyDescent="0.45">
      <c r="A29" s="23">
        <v>45657</v>
      </c>
      <c r="B29" s="24" t="s">
        <v>53</v>
      </c>
      <c r="C29" s="24" t="s">
        <v>58</v>
      </c>
      <c r="D29" s="24" t="s">
        <v>66</v>
      </c>
      <c r="E29" s="25">
        <v>200</v>
      </c>
    </row>
    <row r="30" spans="1:5" x14ac:dyDescent="0.45">
      <c r="A30" s="23">
        <v>45657</v>
      </c>
      <c r="B30" s="24" t="s">
        <v>47</v>
      </c>
      <c r="C30" s="24" t="s">
        <v>48</v>
      </c>
      <c r="D30" s="24" t="s">
        <v>52</v>
      </c>
      <c r="E30" s="25">
        <v>100</v>
      </c>
    </row>
    <row r="31" spans="1:5" x14ac:dyDescent="0.45">
      <c r="A31" s="23">
        <v>45657</v>
      </c>
      <c r="B31" s="24" t="s">
        <v>50</v>
      </c>
      <c r="C31" s="24" t="s">
        <v>54</v>
      </c>
      <c r="D31" s="24" t="s">
        <v>49</v>
      </c>
      <c r="E31" s="25">
        <v>150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Aufgabenstellung</vt:lpstr>
      <vt:lpstr>Aufgabe 3.1</vt:lpstr>
      <vt:lpstr>Aufgabe 3.2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Geissmann</dc:creator>
  <cp:lastModifiedBy>Isabel Geissmann</cp:lastModifiedBy>
  <dcterms:created xsi:type="dcterms:W3CDTF">2024-04-28T20:02:51Z</dcterms:created>
  <dcterms:modified xsi:type="dcterms:W3CDTF">2024-05-31T20:51:41Z</dcterms:modified>
</cp:coreProperties>
</file>