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F\GrundlagenInformatik\Aufgaben\"/>
    </mc:Choice>
  </mc:AlternateContent>
  <xr:revisionPtr revIDLastSave="0" documentId="13_ncr:1_{14E36903-39EA-4E0F-9C3F-A1DDCAB1725D}" xr6:coauthVersionLast="47" xr6:coauthVersionMax="47" xr10:uidLastSave="{00000000-0000-0000-0000-000000000000}"/>
  <bookViews>
    <workbookView xWindow="28590" yWindow="1905" windowWidth="30420" windowHeight="18555" xr2:uid="{DA29A5DB-746D-4DC2-BC5E-5E6F528DD9BE}"/>
  </bookViews>
  <sheets>
    <sheet name="Aufgabenstellung" sheetId="1" r:id="rId1"/>
    <sheet name="Aufgabe 4.1" sheetId="4" r:id="rId2"/>
    <sheet name="Aufgabe 4.2" sheetId="3" r:id="rId3"/>
    <sheet name="Aufgabe 4.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<sst xmlns="http://schemas.openxmlformats.org/spreadsheetml/2006/main" count="224" uniqueCount="135">
  <si>
    <t>Inhalt</t>
  </si>
  <si>
    <t>Datum</t>
  </si>
  <si>
    <t>Verkäufer</t>
  </si>
  <si>
    <t>Produkt</t>
  </si>
  <si>
    <t>Verkausbetrag</t>
  </si>
  <si>
    <t>Max Mustermann</t>
  </si>
  <si>
    <t>Smartphone</t>
  </si>
  <si>
    <t>Julia Schneider</t>
  </si>
  <si>
    <t>Laptop</t>
  </si>
  <si>
    <t>Anna Fischer</t>
  </si>
  <si>
    <t>Tablet</t>
  </si>
  <si>
    <t>Tim Wagner</t>
  </si>
  <si>
    <t>Kopfhörer</t>
  </si>
  <si>
    <t>Lisa Schulz</t>
  </si>
  <si>
    <t>Smartwatch</t>
  </si>
  <si>
    <t>Kevin Klein</t>
  </si>
  <si>
    <t>Michael Schmitt</t>
  </si>
  <si>
    <t>Markus Braun</t>
  </si>
  <si>
    <t>Niklas Zimmermann</t>
  </si>
  <si>
    <t>VR-Brille</t>
  </si>
  <si>
    <t>Christina Hofmann</t>
  </si>
  <si>
    <t>Christian Becker</t>
  </si>
  <si>
    <t>Leonie Zimmer</t>
  </si>
  <si>
    <t>Sabrina Wagner</t>
  </si>
  <si>
    <t>Tintenpatrone</t>
  </si>
  <si>
    <t>Sandra Scholz</t>
  </si>
  <si>
    <t>Melanie Weber</t>
  </si>
  <si>
    <t>Daniel Hoffmann</t>
  </si>
  <si>
    <t>Mikrofon</t>
  </si>
  <si>
    <t>Katharina Schneider</t>
  </si>
  <si>
    <t>Melanie Lange</t>
  </si>
  <si>
    <t>Aufgabe</t>
  </si>
  <si>
    <t>Ort</t>
  </si>
  <si>
    <t>Verkaufsbetrag</t>
  </si>
  <si>
    <t>Berlin</t>
  </si>
  <si>
    <t>Müller</t>
  </si>
  <si>
    <t>Produkt A</t>
  </si>
  <si>
    <t>Hamburg</t>
  </si>
  <si>
    <t>Schmidt</t>
  </si>
  <si>
    <t>Produkt B</t>
  </si>
  <si>
    <t>München</t>
  </si>
  <si>
    <t>Meier</t>
  </si>
  <si>
    <t>Produkt C</t>
  </si>
  <si>
    <t>Schulz</t>
  </si>
  <si>
    <t>Produkt D</t>
  </si>
  <si>
    <t>Becker</t>
  </si>
  <si>
    <t>Produkt E</t>
  </si>
  <si>
    <t>Produkt F</t>
  </si>
  <si>
    <t>Produkt H</t>
  </si>
  <si>
    <t>Produkt K</t>
  </si>
  <si>
    <t>Produkt M</t>
  </si>
  <si>
    <t>Produkt O</t>
  </si>
  <si>
    <t>Produkt Q</t>
  </si>
  <si>
    <t>Produkt U</t>
  </si>
  <si>
    <t>Diagramme</t>
  </si>
  <si>
    <t>Erstelle ein Diagramm nach den Vorgaben.</t>
  </si>
  <si>
    <t>Aufgabe 4.1</t>
  </si>
  <si>
    <t>Aufgabe 4.2</t>
  </si>
  <si>
    <t>Erstelle Diagramme nach den Vorgaben.</t>
  </si>
  <si>
    <t>Monat</t>
  </si>
  <si>
    <t>Umsatz</t>
  </si>
  <si>
    <t>Januar</t>
  </si>
  <si>
    <t>Februar</t>
  </si>
  <si>
    <t>Daten: Monatlicher Umsatz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</si>
  <si>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</si>
  <si>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</si>
  <si>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</si>
  <si>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</si>
  <si>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</si>
  <si>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</si>
  <si>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</si>
  <si>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</si>
  <si>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</si>
  <si>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</si>
  <si>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Kategorie</t>
  </si>
  <si>
    <t xml:space="preserve">Umsatz </t>
  </si>
  <si>
    <t>Elektronik</t>
  </si>
  <si>
    <t>Daten: Jahresumsatz pro Produktkategorie</t>
  </si>
  <si>
    <t>Bekleidung</t>
  </si>
  <si>
    <t>Haushaltswaren</t>
  </si>
  <si>
    <t>Spielzeug</t>
  </si>
  <si>
    <t>Lebensmittel</t>
  </si>
  <si>
    <t>Unternehmen</t>
  </si>
  <si>
    <t>Marktanteil (%)</t>
  </si>
  <si>
    <t>Unternehmen A</t>
  </si>
  <si>
    <t>Daten: Marktanteil der Unternehmen</t>
  </si>
  <si>
    <t>Unternehmen B</t>
  </si>
  <si>
    <t>Unternehmen C</t>
  </si>
  <si>
    <t>Unternehmen D</t>
  </si>
  <si>
    <t>Unternehmen E</t>
  </si>
  <si>
    <t>Region</t>
  </si>
  <si>
    <t>Anzahl verkaufter Produkte</t>
  </si>
  <si>
    <t>Nord</t>
  </si>
  <si>
    <t>Daten: Anzahl verkaufter Produkte pro Region</t>
  </si>
  <si>
    <t>Süd</t>
  </si>
  <si>
    <t>Ost</t>
  </si>
  <si>
    <t>West</t>
  </si>
  <si>
    <t>Jahr</t>
  </si>
  <si>
    <t xml:space="preserve">Produkt C </t>
  </si>
  <si>
    <t>Daten: Umsatzentwicklung von drei Produkten über drei Jahre</t>
  </si>
  <si>
    <t xml:space="preserve">Aufgabe 1: </t>
  </si>
  <si>
    <t>Erstelle ein Liniendiagramm.</t>
  </si>
  <si>
    <t xml:space="preserve">Aufgabe 2: </t>
  </si>
  <si>
    <t xml:space="preserve">Aufgabe 3: </t>
  </si>
  <si>
    <t xml:space="preserve">Aufgabe 4: </t>
  </si>
  <si>
    <t xml:space="preserve">Aufgabe 5: </t>
  </si>
  <si>
    <t>Erstelle ein Säulendiagramm.</t>
  </si>
  <si>
    <t>Erstelle ein Kreisdiagramm.</t>
  </si>
  <si>
    <t>Erstelle ein Balkendiagramm.</t>
  </si>
  <si>
    <t>Erstelle ein Flächendiagramm.</t>
  </si>
  <si>
    <t>Monatlicher Umsatz</t>
  </si>
  <si>
    <t>Jahresumsatz pro Produktkategorie</t>
  </si>
  <si>
    <t>Marktanteil der Unternehmen</t>
  </si>
  <si>
    <t>Anzahl verkaufter Produkte pro Region</t>
  </si>
  <si>
    <t xml:space="preserve"> Umsatzentwicklung von drei Produkten über drei Jahre</t>
  </si>
  <si>
    <t>1. Pivot-Tabelle erstellen:</t>
  </si>
  <si>
    <t>Erstelle eine Pivot-Tabelle, um die Gesamtumsätze nach Produkt, Monat und Jahr zu analysieren.</t>
  </si>
  <si>
    <t>Füge die Daten entsprechend hinzu:</t>
  </si>
  <si>
    <r>
      <t>Zeilen:</t>
    </r>
    <r>
      <rPr>
        <sz val="11"/>
        <color theme="1"/>
        <rFont val="Aptos Narrow"/>
        <family val="2"/>
        <scheme val="minor"/>
      </rPr>
      <t xml:space="preserve"> Produkt</t>
    </r>
  </si>
  <si>
    <r>
      <t>Spalten:</t>
    </r>
    <r>
      <rPr>
        <sz val="11"/>
        <color theme="1"/>
        <rFont val="Aptos Narrow"/>
        <family val="2"/>
        <scheme val="minor"/>
      </rPr>
      <t xml:space="preserve"> Jahr und Monat</t>
    </r>
  </si>
  <si>
    <r>
      <t>Werte:</t>
    </r>
    <r>
      <rPr>
        <sz val="11"/>
        <color theme="1"/>
        <rFont val="Aptos Narrow"/>
        <family val="2"/>
        <scheme val="minor"/>
      </rPr>
      <t xml:space="preserve"> Summe des Betrags</t>
    </r>
  </si>
  <si>
    <t>2. Diagramme erstellen</t>
  </si>
  <si>
    <r>
      <t>Säulendiagramm:</t>
    </r>
    <r>
      <rPr>
        <sz val="11"/>
        <color theme="1"/>
        <rFont val="Aptos Narrow"/>
        <family val="2"/>
        <scheme val="minor"/>
      </rPr>
      <t xml:space="preserve"> Erstelle ein Säulendiagramm, das die Gesamtumsätze pro Produkt darstellt.</t>
    </r>
  </si>
  <si>
    <r>
      <t>Liniendiagramm:</t>
    </r>
    <r>
      <rPr>
        <sz val="11"/>
        <color theme="1"/>
        <rFont val="Aptos Narrow"/>
        <family val="2"/>
        <scheme val="minor"/>
      </rPr>
      <t xml:space="preserve"> Erstelle ein Liniendiagramm, das die monatlichen Gesamtumsätze für die Jahre 2023 und 2024 darstellt.</t>
    </r>
  </si>
  <si>
    <r>
      <t>Kreisdiagramm:</t>
    </r>
    <r>
      <rPr>
        <sz val="11"/>
        <color theme="1"/>
        <rFont val="Aptos Narrow"/>
        <family val="2"/>
        <scheme val="minor"/>
      </rPr>
      <t xml:space="preserve"> Erstelle ein Kreisdiagramm, das den Anteil der einzelnen Produktkategorien am Gesamtumsatz zeigt.</t>
    </r>
  </si>
  <si>
    <r>
      <t>Balkendiagramm:</t>
    </r>
    <r>
      <rPr>
        <sz val="11"/>
        <color theme="1"/>
        <rFont val="Aptos Narrow"/>
        <family val="2"/>
        <scheme val="minor"/>
      </rPr>
      <t xml:space="preserve"> Erstelle ein Balkendiagramm, das die Anzahl der Verkäufe pro Produkt darstellt.</t>
    </r>
  </si>
  <si>
    <r>
      <t>Flächendiagramm:</t>
    </r>
    <r>
      <rPr>
        <sz val="11"/>
        <color theme="1"/>
        <rFont val="Aptos Narrow"/>
        <family val="2"/>
        <scheme val="minor"/>
      </rPr>
      <t xml:space="preserve"> Erstelle ein Flächendiagramm, das die Umsatzentwicklung der Jahre 2023 und 2024 vergleicht.</t>
    </r>
  </si>
  <si>
    <t>3. Diagramme anpassen</t>
  </si>
  <si>
    <t>Füge einen aussagekräftigen Diagrammtitel hinzu.</t>
  </si>
  <si>
    <t>Beschrifte die Achsen mit entsprechenden Labels.</t>
  </si>
  <si>
    <t>Passe die Farben und das Design der Diagramme an, damit sie klar und professionell aussehen.</t>
  </si>
  <si>
    <t>Erstelle das folgende Diagramm.</t>
  </si>
  <si>
    <t>Diagramm und Pivot-Tabelle</t>
  </si>
  <si>
    <t>Aufgabe 4.3</t>
  </si>
  <si>
    <t>Erstelle Pivot-Tabelle und Diagramme nach den Vorgaben.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</si>
</sst>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&quot;CHF&quot;\ #,##0.00"/>
  </numFmts>
  <fonts count="6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5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2" fillId="2" borderId="0" xfId="0" applyFont="1" applyFill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14" fontId="0" fillId="0" borderId="6" xfId="0" applyNumberFormat="1" applyBorder="1"/>
    <xf numFmtId="0" fontId="0" fillId="0" borderId="6" xfId="0" applyBorder="1"/>
    <xf numFmtId="44" fontId="0" fillId="0" borderId="6" xfId="1" applyFont="1" applyBorder="1"/>
    <xf numFmtId="0" fontId="4" fillId="4" borderId="7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4" fillId="4" borderId="13" xfId="0" applyFont="1" applyFill="1" applyBorder="1"/>
    <xf numFmtId="0" fontId="4" fillId="4" borderId="8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6" xfId="1" applyFont="1" applyBorder="1" applyAlignment="1">
      <alignment vertical="center" wrapText="1"/>
    </xf>
    <xf numFmtId="0" fontId="4" fillId="5" borderId="2" xfId="0" applyFont="1" applyFill="1" applyBorder="1"/>
    <xf numFmtId="0" fontId="4" fillId="5" borderId="4" xfId="0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4" fontId="0" fillId="0" borderId="5" xfId="1" applyFont="1" applyBorder="1" applyAlignment="1">
      <alignment vertical="center" wrapText="1"/>
    </xf>
    <xf numFmtId="9" fontId="0" fillId="0" borderId="5" xfId="2" applyFont="1" applyBorder="1" applyAlignment="1">
      <alignment vertical="center" wrapText="1"/>
    </xf>
    <xf numFmtId="9" fontId="0" fillId="0" borderId="6" xfId="2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vertical="center" wrapText="1"/>
    </xf>
    <xf numFmtId="164" fontId="0" fillId="0" borderId="6" xfId="1" applyNumberFormat="1" applyFont="1" applyBorder="1" applyAlignment="1">
      <alignment vertical="center" wrapText="1"/>
    </xf>
    <xf numFmtId="44" fontId="0" fillId="0" borderId="5" xfId="1" applyFont="1" applyBorder="1" applyAlignment="1">
      <alignment vertical="top" wrapText="1"/>
    </xf>
    <xf numFmtId="44" fontId="0" fillId="0" borderId="6" xfId="1" applyFont="1" applyBorder="1" applyAlignment="1">
      <alignment vertical="top" wrapText="1"/>
    </xf>
    <xf numFmtId="0" fontId="0" fillId="4" borderId="13" xfId="0" applyFill="1" applyBorder="1"/>
    <xf numFmtId="0" fontId="0" fillId="4" borderId="0" xfId="0" applyFill="1" applyBorder="1"/>
    <xf numFmtId="0" fontId="0" fillId="4" borderId="14" xfId="0" applyFill="1" applyBorder="1"/>
    <xf numFmtId="0" fontId="0" fillId="0" borderId="0" xfId="0" applyBorder="1"/>
    <xf numFmtId="0" fontId="4" fillId="4" borderId="15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6" xfId="0" applyFont="1" applyFill="1" applyBorder="1"/>
    <xf numFmtId="0" fontId="0" fillId="4" borderId="17" xfId="0" applyFont="1" applyFill="1" applyBorder="1"/>
    <xf numFmtId="164" fontId="0" fillId="0" borderId="0" xfId="0" applyNumberFormat="1" applyBorder="1"/>
    <xf numFmtId="0" fontId="0" fillId="0" borderId="0" xfId="0" applyBorder="1" applyAlignment="1">
      <alignment vertical="center" wrapText="1"/>
    </xf>
    <xf numFmtId="44" fontId="0" fillId="0" borderId="0" xfId="1" applyFont="1" applyBorder="1" applyAlignment="1">
      <alignment vertical="top" wrapText="1"/>
    </xf>
    <xf numFmtId="9" fontId="0" fillId="0" borderId="0" xfId="2" applyFont="1" applyBorder="1" applyAlignment="1">
      <alignment vertical="center" wrapText="1"/>
    </xf>
    <xf numFmtId="0" fontId="5" fillId="0" borderId="0" xfId="0" applyFont="1"/>
    <xf numFmtId="0" fontId="4" fillId="4" borderId="10" xfId="0" applyFont="1" applyFill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3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189905</xdr:colOff>
      <xdr:row>24</xdr:row>
      <xdr:rowOff>75605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DB3CEC-6114-FDB3-B49E-DF9085E7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1905" cy="4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1238250</xdr:colOff>
      <xdr:row>4</xdr:row>
      <xdr:rowOff>133350</xdr:rowOff>
    </xdr:from>
    <xdr:to>
      <xdr:col>8</xdr:col>
      <xdr:colOff>714375</xdr:colOff>
      <xdr:row>22</xdr:row>
      <xdr:rowOff>4003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DBD3-82FF-A733-003B-F6FD60C5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1095375"/>
          <a:ext cx="3533775" cy="329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CE23-8988-4F10-BB01-9D5E595AF0D9}">
  <dimension ref="H5:I11"/>
  <sheetViews>
    <sheetView tabSelected="1" workbookViewId="0">
      <selection activeCell="I18" sqref="I18"/>
    </sheetView>
  </sheetViews>
  <sheetFormatPr baseColWidth="10" defaultColWidth="11.42578125" defaultRowHeight="15" x14ac:dyDescent="0.25"/>
  <cols>
    <col min="1" max="7" width="11.42578125" style="1"/>
    <col min="8" max="8" width="15" style="1" customWidth="1"/>
    <col min="9" max="16384" width="11.42578125" style="1"/>
  </cols>
  <sheetData>
    <row r="5" spans="8:9" ht="24" x14ac:dyDescent="0.4">
      <c r="H5" s="2" t="s">
        <v>0</v>
      </c>
    </row>
    <row r="6" spans="8:9" x14ac:dyDescent="0.25">
      <c r="H6" s="3" t="s">
        <v>56</v>
      </c>
      <c r="I6" s="1" t="s">
        <v>54</v>
      </c>
    </row>
    <row r="7" spans="8:9" x14ac:dyDescent="0.25">
      <c r="H7" s="3"/>
      <c r="I7" s="4" t="s">
        <v>55</v>
      </c>
    </row>
    <row r="8" spans="8:9" x14ac:dyDescent="0.25">
      <c r="H8" s="3" t="s">
        <v>57</v>
      </c>
      <c r="I8" s="1" t="s">
        <v>132</v>
      </c>
    </row>
    <row r="9" spans="8:9" x14ac:dyDescent="0.25">
      <c r="H9" s="3"/>
      <c r="I9" s="4" t="s">
        <v>58</v>
      </c>
    </row>
    <row r="10" spans="8:9" x14ac:dyDescent="0.25">
      <c r="H10" s="3" t="s">
        <v>133</v>
      </c>
      <c r="I10" s="1" t="s">
        <v>132</v>
      </c>
    </row>
    <row r="11" spans="8:9" x14ac:dyDescent="0.25">
      <c r="H11" s="3"/>
      <c r="I11" s="4" t="s">
        <v>134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EB2C-76EB-408C-8F74-8B57C36D4779}">
  <dimension ref="A1:H43"/>
  <sheetViews>
    <sheetView workbookViewId="0">
      <selection activeCell="I38" sqref="I38"/>
    </sheetView>
  </sheetViews>
  <sheetFormatPr baseColWidth="10" defaultRowHeight="15" x14ac:dyDescent="0.25"/>
  <cols>
    <col min="1" max="1" width="19.42578125" customWidth="1"/>
    <col min="2" max="2" width="14.85546875" bestFit="1" customWidth="1"/>
    <col min="3" max="4" width="13.85546875" bestFit="1" customWidth="1"/>
    <col min="6" max="6" width="55.7109375" bestFit="1" customWidth="1"/>
  </cols>
  <sheetData>
    <row r="1" spans="1:6" ht="15.75" thickBot="1" x14ac:dyDescent="0.3">
      <c r="A1" s="53" t="s">
        <v>110</v>
      </c>
    </row>
    <row r="2" spans="1:6" ht="15.75" thickBot="1" x14ac:dyDescent="0.3">
      <c r="A2" s="25" t="s">
        <v>59</v>
      </c>
      <c r="B2" s="26" t="s">
        <v>60</v>
      </c>
      <c r="F2" s="44" t="s">
        <v>100</v>
      </c>
    </row>
    <row r="3" spans="1:6" x14ac:dyDescent="0.25">
      <c r="A3" s="9" t="s">
        <v>61</v>
      </c>
      <c r="B3" s="27">
        <v>15000</v>
      </c>
      <c r="F3" s="45" t="s">
        <v>63</v>
      </c>
    </row>
    <row r="4" spans="1:6" ht="15.75" thickBot="1" x14ac:dyDescent="0.3">
      <c r="A4" s="12" t="s">
        <v>62</v>
      </c>
      <c r="B4" s="28">
        <v>17000</v>
      </c>
      <c r="F4" s="46" t="s">
        <v>101</v>
      </c>
    </row>
    <row r="5" spans="1:6" x14ac:dyDescent="0.25">
      <c r="A5" s="12" t="s">
        <v>64</v>
      </c>
      <c r="B5" s="28">
        <v>16500</v>
      </c>
    </row>
    <row r="6" spans="1:6" x14ac:dyDescent="0.25">
      <c r="A6" s="12" t="s">
        <v>65</v>
      </c>
      <c r="B6" s="28">
        <v>18000</v>
      </c>
    </row>
    <row r="7" spans="1:6" x14ac:dyDescent="0.25">
      <c r="A7" s="12" t="s">
        <v>66</v>
      </c>
      <c r="B7" s="28">
        <v>19000</v>
      </c>
    </row>
    <row r="8" spans="1:6" x14ac:dyDescent="0.25">
      <c r="A8" s="12" t="s">
        <v>67</v>
      </c>
      <c r="B8" s="28">
        <v>21000</v>
      </c>
    </row>
    <row r="9" spans="1:6" x14ac:dyDescent="0.25">
      <c r="A9" s="12" t="s">
        <v>68</v>
      </c>
      <c r="B9" s="28">
        <v>20500</v>
      </c>
    </row>
    <row r="10" spans="1:6" x14ac:dyDescent="0.25">
      <c r="A10" s="12" t="s">
        <v>69</v>
      </c>
      <c r="B10" s="28">
        <v>22000</v>
      </c>
    </row>
    <row r="11" spans="1:6" x14ac:dyDescent="0.25">
      <c r="A11" s="12" t="s">
        <v>70</v>
      </c>
      <c r="B11" s="28">
        <v>23000</v>
      </c>
    </row>
    <row r="12" spans="1:6" x14ac:dyDescent="0.25">
      <c r="A12" s="12" t="s">
        <v>71</v>
      </c>
      <c r="B12" s="28">
        <v>25000</v>
      </c>
    </row>
    <row r="13" spans="1:6" x14ac:dyDescent="0.25">
      <c r="A13" s="12" t="s">
        <v>72</v>
      </c>
      <c r="B13" s="28">
        <v>24000</v>
      </c>
    </row>
    <row r="14" spans="1:6" x14ac:dyDescent="0.25">
      <c r="A14" s="12" t="s">
        <v>73</v>
      </c>
      <c r="B14" s="28">
        <v>25500</v>
      </c>
    </row>
    <row r="15" spans="1:6" x14ac:dyDescent="0.25">
      <c r="A15" s="43"/>
      <c r="B15" s="49"/>
    </row>
    <row r="16" spans="1:6" ht="15.75" thickBot="1" x14ac:dyDescent="0.3">
      <c r="A16" s="53" t="s">
        <v>111</v>
      </c>
    </row>
    <row r="17" spans="1:6" ht="15.75" thickBot="1" x14ac:dyDescent="0.3">
      <c r="A17" s="29" t="s">
        <v>74</v>
      </c>
      <c r="B17" s="30" t="s">
        <v>75</v>
      </c>
      <c r="F17" s="44" t="s">
        <v>102</v>
      </c>
    </row>
    <row r="18" spans="1:6" x14ac:dyDescent="0.25">
      <c r="A18" s="31" t="s">
        <v>76</v>
      </c>
      <c r="B18" s="38">
        <v>120000</v>
      </c>
      <c r="F18" s="45" t="s">
        <v>77</v>
      </c>
    </row>
    <row r="19" spans="1:6" ht="15.75" thickBot="1" x14ac:dyDescent="0.3">
      <c r="A19" s="23" t="s">
        <v>78</v>
      </c>
      <c r="B19" s="39">
        <v>80000</v>
      </c>
      <c r="F19" s="46" t="s">
        <v>106</v>
      </c>
    </row>
    <row r="20" spans="1:6" x14ac:dyDescent="0.25">
      <c r="A20" s="23" t="s">
        <v>79</v>
      </c>
      <c r="B20" s="39">
        <v>60000</v>
      </c>
    </row>
    <row r="21" spans="1:6" x14ac:dyDescent="0.25">
      <c r="A21" s="23" t="s">
        <v>80</v>
      </c>
      <c r="B21" s="39">
        <v>40000</v>
      </c>
    </row>
    <row r="22" spans="1:6" x14ac:dyDescent="0.25">
      <c r="A22" s="23" t="s">
        <v>81</v>
      </c>
      <c r="B22" s="39">
        <v>100000</v>
      </c>
    </row>
    <row r="23" spans="1:6" x14ac:dyDescent="0.25">
      <c r="A23" s="50"/>
      <c r="B23" s="51"/>
    </row>
    <row r="24" spans="1:6" ht="15.75" thickBot="1" x14ac:dyDescent="0.3">
      <c r="A24" s="53" t="s">
        <v>112</v>
      </c>
    </row>
    <row r="25" spans="1:6" ht="15.75" thickBot="1" x14ac:dyDescent="0.3">
      <c r="A25" s="29" t="s">
        <v>82</v>
      </c>
      <c r="B25" s="30" t="s">
        <v>83</v>
      </c>
      <c r="F25" s="44" t="s">
        <v>103</v>
      </c>
    </row>
    <row r="26" spans="1:6" x14ac:dyDescent="0.25">
      <c r="A26" s="31" t="s">
        <v>84</v>
      </c>
      <c r="B26" s="33">
        <v>0.3</v>
      </c>
      <c r="F26" s="45" t="s">
        <v>85</v>
      </c>
    </row>
    <row r="27" spans="1:6" ht="15.75" thickBot="1" x14ac:dyDescent="0.3">
      <c r="A27" s="23" t="s">
        <v>86</v>
      </c>
      <c r="B27" s="34">
        <v>0.25</v>
      </c>
      <c r="F27" s="46" t="s">
        <v>107</v>
      </c>
    </row>
    <row r="28" spans="1:6" x14ac:dyDescent="0.25">
      <c r="A28" s="23" t="s">
        <v>87</v>
      </c>
      <c r="B28" s="34">
        <v>0.2</v>
      </c>
    </row>
    <row r="29" spans="1:6" x14ac:dyDescent="0.25">
      <c r="A29" s="23" t="s">
        <v>88</v>
      </c>
      <c r="B29" s="34">
        <v>0.15</v>
      </c>
    </row>
    <row r="30" spans="1:6" x14ac:dyDescent="0.25">
      <c r="A30" s="23" t="s">
        <v>89</v>
      </c>
      <c r="B30" s="34">
        <v>0.1</v>
      </c>
    </row>
    <row r="31" spans="1:6" x14ac:dyDescent="0.25">
      <c r="A31" s="50"/>
      <c r="B31" s="52"/>
    </row>
    <row r="32" spans="1:6" ht="15.75" thickBot="1" x14ac:dyDescent="0.3">
      <c r="A32" s="53" t="s">
        <v>113</v>
      </c>
    </row>
    <row r="33" spans="1:6" ht="45.75" thickBot="1" x14ac:dyDescent="0.3">
      <c r="A33" s="29" t="s">
        <v>90</v>
      </c>
      <c r="B33" s="30" t="s">
        <v>91</v>
      </c>
      <c r="F33" s="44" t="s">
        <v>104</v>
      </c>
    </row>
    <row r="34" spans="1:6" x14ac:dyDescent="0.25">
      <c r="A34" s="31" t="s">
        <v>92</v>
      </c>
      <c r="B34" s="31">
        <v>1500</v>
      </c>
      <c r="F34" s="45" t="s">
        <v>93</v>
      </c>
    </row>
    <row r="35" spans="1:6" ht="15.75" thickBot="1" x14ac:dyDescent="0.3">
      <c r="A35" s="23" t="s">
        <v>94</v>
      </c>
      <c r="B35" s="23">
        <v>1200</v>
      </c>
      <c r="F35" s="46" t="s">
        <v>108</v>
      </c>
    </row>
    <row r="36" spans="1:6" x14ac:dyDescent="0.25">
      <c r="A36" s="23" t="s">
        <v>95</v>
      </c>
      <c r="B36" s="23">
        <v>1800</v>
      </c>
    </row>
    <row r="37" spans="1:6" x14ac:dyDescent="0.25">
      <c r="A37" s="23" t="s">
        <v>96</v>
      </c>
      <c r="B37" s="23">
        <v>1300</v>
      </c>
    </row>
    <row r="38" spans="1:6" x14ac:dyDescent="0.25">
      <c r="A38" s="50"/>
      <c r="B38" s="50"/>
    </row>
    <row r="39" spans="1:6" ht="15.75" thickBot="1" x14ac:dyDescent="0.3">
      <c r="A39" s="53" t="s">
        <v>114</v>
      </c>
    </row>
    <row r="40" spans="1:6" ht="15.75" thickBot="1" x14ac:dyDescent="0.3">
      <c r="A40" s="29" t="s">
        <v>97</v>
      </c>
      <c r="B40" s="35" t="s">
        <v>36</v>
      </c>
      <c r="C40" s="35" t="s">
        <v>39</v>
      </c>
      <c r="D40" s="30" t="s">
        <v>98</v>
      </c>
      <c r="F40" s="44" t="s">
        <v>105</v>
      </c>
    </row>
    <row r="41" spans="1:6" x14ac:dyDescent="0.25">
      <c r="A41" s="31">
        <v>2021</v>
      </c>
      <c r="B41" s="36">
        <v>50000</v>
      </c>
      <c r="C41" s="32">
        <v>70000</v>
      </c>
      <c r="D41" s="32">
        <v>60000</v>
      </c>
      <c r="F41" s="47" t="s">
        <v>99</v>
      </c>
    </row>
    <row r="42" spans="1:6" ht="15.75" thickBot="1" x14ac:dyDescent="0.3">
      <c r="A42" s="23">
        <v>2022</v>
      </c>
      <c r="B42" s="37">
        <v>55000</v>
      </c>
      <c r="C42" s="24">
        <v>75000</v>
      </c>
      <c r="D42" s="24">
        <v>65000</v>
      </c>
      <c r="F42" s="48" t="s">
        <v>109</v>
      </c>
    </row>
    <row r="43" spans="1:6" x14ac:dyDescent="0.25">
      <c r="A43" s="23">
        <v>2023</v>
      </c>
      <c r="B43" s="37">
        <v>60000</v>
      </c>
      <c r="C43" s="24">
        <v>80000</v>
      </c>
      <c r="D43" s="24">
        <v>70000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469D-33C6-4F92-9214-0A459B82AB16}">
  <dimension ref="A1:J31"/>
  <sheetViews>
    <sheetView workbookViewId="0">
      <selection activeCell="M32" sqref="M32"/>
    </sheetView>
  </sheetViews>
  <sheetFormatPr baseColWidth="10" defaultRowHeight="15" x14ac:dyDescent="0.25"/>
  <cols>
    <col min="1" max="1" width="19.28515625" customWidth="1"/>
    <col min="2" max="2" width="13.5703125" customWidth="1"/>
    <col min="5" max="5" width="19.28515625" customWidth="1"/>
    <col min="7" max="7" width="25.28515625" bestFit="1" customWidth="1"/>
    <col min="8" max="8" width="35.5703125" customWidth="1"/>
  </cols>
  <sheetData>
    <row r="1" spans="1:10" ht="30" x14ac:dyDescent="0.25">
      <c r="A1" s="14" t="s">
        <v>1</v>
      </c>
      <c r="B1" s="20" t="s">
        <v>32</v>
      </c>
      <c r="C1" s="20" t="s">
        <v>2</v>
      </c>
      <c r="D1" s="20" t="s">
        <v>3</v>
      </c>
      <c r="E1" s="21" t="s">
        <v>33</v>
      </c>
    </row>
    <row r="2" spans="1:10" ht="15.75" thickBot="1" x14ac:dyDescent="0.3">
      <c r="A2" s="22">
        <v>44927</v>
      </c>
      <c r="B2" s="23" t="s">
        <v>34</v>
      </c>
      <c r="C2" s="23" t="s">
        <v>35</v>
      </c>
      <c r="D2" s="23" t="s">
        <v>36</v>
      </c>
      <c r="E2" s="24">
        <v>100</v>
      </c>
    </row>
    <row r="3" spans="1:10" x14ac:dyDescent="0.25">
      <c r="A3" s="22">
        <v>44928</v>
      </c>
      <c r="B3" s="23" t="s">
        <v>37</v>
      </c>
      <c r="C3" s="23" t="s">
        <v>38</v>
      </c>
      <c r="D3" s="23" t="s">
        <v>39</v>
      </c>
      <c r="E3" s="24">
        <v>150</v>
      </c>
      <c r="G3" s="14" t="s">
        <v>31</v>
      </c>
      <c r="H3" s="40"/>
      <c r="I3" s="40"/>
      <c r="J3" s="15"/>
    </row>
    <row r="4" spans="1:10" x14ac:dyDescent="0.25">
      <c r="A4" s="22">
        <v>44929</v>
      </c>
      <c r="B4" s="23" t="s">
        <v>34</v>
      </c>
      <c r="C4" s="23" t="s">
        <v>35</v>
      </c>
      <c r="D4" s="23" t="s">
        <v>36</v>
      </c>
      <c r="E4" s="24">
        <v>200</v>
      </c>
      <c r="G4" s="16" t="s">
        <v>131</v>
      </c>
      <c r="H4" s="41"/>
      <c r="I4" s="41"/>
      <c r="J4" s="17"/>
    </row>
    <row r="5" spans="1:10" x14ac:dyDescent="0.25">
      <c r="A5" s="22">
        <v>44930</v>
      </c>
      <c r="B5" s="23" t="s">
        <v>40</v>
      </c>
      <c r="C5" s="23" t="s">
        <v>41</v>
      </c>
      <c r="D5" s="23" t="s">
        <v>46</v>
      </c>
      <c r="E5" s="24">
        <v>200</v>
      </c>
      <c r="G5" s="16"/>
      <c r="H5" s="41"/>
      <c r="I5" s="41"/>
      <c r="J5" s="17"/>
    </row>
    <row r="6" spans="1:10" x14ac:dyDescent="0.25">
      <c r="A6" s="22">
        <v>44931</v>
      </c>
      <c r="B6" s="23" t="s">
        <v>37</v>
      </c>
      <c r="C6" s="23" t="s">
        <v>38</v>
      </c>
      <c r="D6" s="23" t="s">
        <v>46</v>
      </c>
      <c r="E6" s="24">
        <v>150</v>
      </c>
      <c r="G6" s="16"/>
      <c r="H6" s="41"/>
      <c r="I6" s="41"/>
      <c r="J6" s="17"/>
    </row>
    <row r="7" spans="1:10" x14ac:dyDescent="0.25">
      <c r="A7" s="22">
        <v>44932</v>
      </c>
      <c r="B7" s="23" t="s">
        <v>34</v>
      </c>
      <c r="C7" s="23" t="s">
        <v>35</v>
      </c>
      <c r="D7" s="23" t="s">
        <v>36</v>
      </c>
      <c r="E7" s="24">
        <v>100</v>
      </c>
      <c r="G7" s="16"/>
      <c r="H7" s="41"/>
      <c r="I7" s="41"/>
      <c r="J7" s="17"/>
    </row>
    <row r="8" spans="1:10" x14ac:dyDescent="0.25">
      <c r="A8" s="22">
        <v>44933</v>
      </c>
      <c r="B8" s="23" t="s">
        <v>40</v>
      </c>
      <c r="C8" s="23" t="s">
        <v>41</v>
      </c>
      <c r="D8" s="23" t="s">
        <v>42</v>
      </c>
      <c r="E8" s="24">
        <v>200</v>
      </c>
      <c r="G8" s="16"/>
      <c r="H8" s="41"/>
      <c r="I8" s="41"/>
      <c r="J8" s="17"/>
    </row>
    <row r="9" spans="1:10" x14ac:dyDescent="0.25">
      <c r="A9" s="22">
        <v>44934</v>
      </c>
      <c r="B9" s="23" t="s">
        <v>37</v>
      </c>
      <c r="C9" s="23" t="s">
        <v>38</v>
      </c>
      <c r="D9" s="23" t="s">
        <v>46</v>
      </c>
      <c r="E9" s="24">
        <v>150</v>
      </c>
      <c r="G9" s="16"/>
      <c r="H9" s="41"/>
      <c r="I9" s="41"/>
      <c r="J9" s="17"/>
    </row>
    <row r="10" spans="1:10" x14ac:dyDescent="0.25">
      <c r="A10" s="22">
        <v>44935</v>
      </c>
      <c r="B10" s="23" t="s">
        <v>40</v>
      </c>
      <c r="C10" s="23" t="s">
        <v>41</v>
      </c>
      <c r="D10" s="23" t="s">
        <v>42</v>
      </c>
      <c r="E10" s="24">
        <v>200</v>
      </c>
      <c r="G10" s="16"/>
      <c r="H10" s="41"/>
      <c r="I10" s="41"/>
      <c r="J10" s="17"/>
    </row>
    <row r="11" spans="1:10" x14ac:dyDescent="0.25">
      <c r="A11" s="22">
        <v>44936</v>
      </c>
      <c r="B11" s="23" t="s">
        <v>34</v>
      </c>
      <c r="C11" s="23" t="s">
        <v>35</v>
      </c>
      <c r="D11" s="23" t="s">
        <v>36</v>
      </c>
      <c r="E11" s="24">
        <v>100</v>
      </c>
      <c r="G11" s="16"/>
      <c r="H11" s="41"/>
      <c r="I11" s="41"/>
      <c r="J11" s="17"/>
    </row>
    <row r="12" spans="1:10" x14ac:dyDescent="0.25">
      <c r="A12" s="22">
        <v>45302</v>
      </c>
      <c r="B12" s="23" t="s">
        <v>34</v>
      </c>
      <c r="C12" s="23" t="s">
        <v>43</v>
      </c>
      <c r="D12" s="23" t="s">
        <v>44</v>
      </c>
      <c r="E12" s="24">
        <v>200</v>
      </c>
      <c r="G12" s="16"/>
      <c r="H12" s="41"/>
      <c r="I12" s="41"/>
      <c r="J12" s="17"/>
    </row>
    <row r="13" spans="1:10" x14ac:dyDescent="0.25">
      <c r="A13" s="22">
        <v>45337</v>
      </c>
      <c r="B13" s="23" t="s">
        <v>37</v>
      </c>
      <c r="C13" s="23" t="s">
        <v>45</v>
      </c>
      <c r="D13" s="23" t="s">
        <v>39</v>
      </c>
      <c r="E13" s="24">
        <v>120</v>
      </c>
      <c r="G13" s="16"/>
      <c r="H13" s="41"/>
      <c r="I13" s="41"/>
      <c r="J13" s="17"/>
    </row>
    <row r="14" spans="1:10" x14ac:dyDescent="0.25">
      <c r="A14" s="22">
        <v>45371</v>
      </c>
      <c r="B14" s="23" t="s">
        <v>40</v>
      </c>
      <c r="C14" s="23" t="s">
        <v>43</v>
      </c>
      <c r="D14" s="23" t="s">
        <v>47</v>
      </c>
      <c r="E14" s="24">
        <v>130</v>
      </c>
      <c r="G14" s="16"/>
      <c r="H14" s="41"/>
      <c r="I14" s="41"/>
      <c r="J14" s="17"/>
    </row>
    <row r="15" spans="1:10" x14ac:dyDescent="0.25">
      <c r="A15" s="22">
        <v>45407</v>
      </c>
      <c r="B15" s="23" t="s">
        <v>34</v>
      </c>
      <c r="C15" s="23" t="s">
        <v>35</v>
      </c>
      <c r="D15" s="23" t="s">
        <v>39</v>
      </c>
      <c r="E15" s="24">
        <v>200</v>
      </c>
      <c r="G15" s="16"/>
      <c r="H15" s="41"/>
      <c r="I15" s="41"/>
      <c r="J15" s="17"/>
    </row>
    <row r="16" spans="1:10" x14ac:dyDescent="0.25">
      <c r="A16" s="22">
        <v>45442</v>
      </c>
      <c r="B16" s="23" t="s">
        <v>37</v>
      </c>
      <c r="C16" s="23" t="s">
        <v>43</v>
      </c>
      <c r="D16" s="23" t="s">
        <v>48</v>
      </c>
      <c r="E16" s="24">
        <v>150</v>
      </c>
      <c r="G16" s="16"/>
      <c r="H16" s="41"/>
      <c r="I16" s="41"/>
      <c r="J16" s="17"/>
    </row>
    <row r="17" spans="1:10" x14ac:dyDescent="0.25">
      <c r="A17" s="22">
        <v>45448</v>
      </c>
      <c r="B17" s="23" t="s">
        <v>40</v>
      </c>
      <c r="C17" s="23" t="s">
        <v>45</v>
      </c>
      <c r="D17" s="23" t="s">
        <v>36</v>
      </c>
      <c r="E17" s="24">
        <v>160</v>
      </c>
      <c r="G17" s="16"/>
      <c r="H17" s="41"/>
      <c r="I17" s="41"/>
      <c r="J17" s="17"/>
    </row>
    <row r="18" spans="1:10" x14ac:dyDescent="0.25">
      <c r="A18" s="22">
        <v>45483</v>
      </c>
      <c r="B18" s="23" t="s">
        <v>34</v>
      </c>
      <c r="C18" s="23" t="s">
        <v>41</v>
      </c>
      <c r="D18" s="23" t="s">
        <v>36</v>
      </c>
      <c r="E18" s="24">
        <v>100</v>
      </c>
      <c r="G18" s="16"/>
      <c r="H18" s="41"/>
      <c r="I18" s="41"/>
      <c r="J18" s="17"/>
    </row>
    <row r="19" spans="1:10" x14ac:dyDescent="0.25">
      <c r="A19" s="22">
        <v>45519</v>
      </c>
      <c r="B19" s="23" t="s">
        <v>37</v>
      </c>
      <c r="C19" s="23" t="s">
        <v>35</v>
      </c>
      <c r="D19" s="23" t="s">
        <v>49</v>
      </c>
      <c r="E19" s="24">
        <v>200</v>
      </c>
      <c r="G19" s="16"/>
      <c r="H19" s="41"/>
      <c r="I19" s="41"/>
      <c r="J19" s="17"/>
    </row>
    <row r="20" spans="1:10" x14ac:dyDescent="0.25">
      <c r="A20" s="22">
        <v>45555</v>
      </c>
      <c r="B20" s="23" t="s">
        <v>40</v>
      </c>
      <c r="C20" s="23" t="s">
        <v>43</v>
      </c>
      <c r="D20" s="23" t="s">
        <v>36</v>
      </c>
      <c r="E20" s="24">
        <v>190</v>
      </c>
      <c r="G20" s="16"/>
      <c r="H20" s="41"/>
      <c r="I20" s="41"/>
      <c r="J20" s="17"/>
    </row>
    <row r="21" spans="1:10" x14ac:dyDescent="0.25">
      <c r="A21" s="22">
        <v>45590</v>
      </c>
      <c r="B21" s="23" t="s">
        <v>34</v>
      </c>
      <c r="C21" s="23" t="s">
        <v>45</v>
      </c>
      <c r="D21" s="23" t="s">
        <v>50</v>
      </c>
      <c r="E21" s="24">
        <v>150</v>
      </c>
      <c r="G21" s="16"/>
      <c r="H21" s="41"/>
      <c r="I21" s="41"/>
      <c r="J21" s="17"/>
    </row>
    <row r="22" spans="1:10" x14ac:dyDescent="0.25">
      <c r="A22" s="22">
        <v>45626</v>
      </c>
      <c r="B22" s="23" t="s">
        <v>37</v>
      </c>
      <c r="C22" s="23" t="s">
        <v>41</v>
      </c>
      <c r="D22" s="23" t="s">
        <v>36</v>
      </c>
      <c r="E22" s="24">
        <v>210</v>
      </c>
      <c r="G22" s="16"/>
      <c r="H22" s="41"/>
      <c r="I22" s="41"/>
      <c r="J22" s="17"/>
    </row>
    <row r="23" spans="1:10" ht="15.75" thickBot="1" x14ac:dyDescent="0.3">
      <c r="A23" s="22">
        <v>45631</v>
      </c>
      <c r="B23" s="23" t="s">
        <v>40</v>
      </c>
      <c r="C23" s="23" t="s">
        <v>43</v>
      </c>
      <c r="D23" s="23" t="s">
        <v>51</v>
      </c>
      <c r="E23" s="24">
        <v>150</v>
      </c>
      <c r="G23" s="18"/>
      <c r="H23" s="42"/>
      <c r="I23" s="42"/>
      <c r="J23" s="19"/>
    </row>
    <row r="24" spans="1:10" x14ac:dyDescent="0.25">
      <c r="A24" s="22">
        <v>45636</v>
      </c>
      <c r="B24" s="23" t="s">
        <v>34</v>
      </c>
      <c r="C24" s="23" t="s">
        <v>35</v>
      </c>
      <c r="D24" s="23" t="s">
        <v>36</v>
      </c>
      <c r="E24" s="24">
        <v>100</v>
      </c>
    </row>
    <row r="25" spans="1:10" x14ac:dyDescent="0.25">
      <c r="A25" s="22">
        <v>45641</v>
      </c>
      <c r="B25" s="23" t="s">
        <v>37</v>
      </c>
      <c r="C25" s="23" t="s">
        <v>45</v>
      </c>
      <c r="D25" s="23" t="s">
        <v>52</v>
      </c>
      <c r="E25" s="24">
        <v>150</v>
      </c>
    </row>
    <row r="26" spans="1:10" x14ac:dyDescent="0.25">
      <c r="A26" s="22">
        <v>45646</v>
      </c>
      <c r="B26" s="23" t="s">
        <v>40</v>
      </c>
      <c r="C26" s="23" t="s">
        <v>43</v>
      </c>
      <c r="D26" s="23" t="s">
        <v>39</v>
      </c>
      <c r="E26" s="24">
        <v>200</v>
      </c>
    </row>
    <row r="27" spans="1:10" x14ac:dyDescent="0.25">
      <c r="A27" s="22">
        <v>45651</v>
      </c>
      <c r="B27" s="23" t="s">
        <v>34</v>
      </c>
      <c r="C27" s="23" t="s">
        <v>41</v>
      </c>
      <c r="D27" s="23" t="s">
        <v>36</v>
      </c>
      <c r="E27" s="24">
        <v>260</v>
      </c>
    </row>
    <row r="28" spans="1:10" x14ac:dyDescent="0.25">
      <c r="A28" s="22">
        <v>45656</v>
      </c>
      <c r="B28" s="23" t="s">
        <v>37</v>
      </c>
      <c r="C28" s="23" t="s">
        <v>43</v>
      </c>
      <c r="D28" s="23" t="s">
        <v>39</v>
      </c>
      <c r="E28" s="24">
        <v>100</v>
      </c>
    </row>
    <row r="29" spans="1:10" x14ac:dyDescent="0.25">
      <c r="A29" s="22">
        <v>45657</v>
      </c>
      <c r="B29" s="23" t="s">
        <v>40</v>
      </c>
      <c r="C29" s="23" t="s">
        <v>45</v>
      </c>
      <c r="D29" s="23" t="s">
        <v>53</v>
      </c>
      <c r="E29" s="24">
        <v>200</v>
      </c>
    </row>
    <row r="30" spans="1:10" x14ac:dyDescent="0.25">
      <c r="A30" s="22">
        <v>45657</v>
      </c>
      <c r="B30" s="23" t="s">
        <v>34</v>
      </c>
      <c r="C30" s="23" t="s">
        <v>35</v>
      </c>
      <c r="D30" s="23" t="s">
        <v>39</v>
      </c>
      <c r="E30" s="24">
        <v>100</v>
      </c>
    </row>
    <row r="31" spans="1:10" x14ac:dyDescent="0.25">
      <c r="A31" s="22">
        <v>45657</v>
      </c>
      <c r="B31" s="23" t="s">
        <v>37</v>
      </c>
      <c r="C31" s="23" t="s">
        <v>41</v>
      </c>
      <c r="D31" s="23" t="s">
        <v>36</v>
      </c>
      <c r="E31" s="24">
        <v>150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E66F-352A-4D68-9C7A-C92B0BF8AFF4}">
  <dimension ref="A1:H20"/>
  <sheetViews>
    <sheetView workbookViewId="0">
      <selection activeCell="F45" sqref="F45"/>
    </sheetView>
  </sheetViews>
  <sheetFormatPr baseColWidth="10" defaultRowHeight="15" x14ac:dyDescent="0.25"/>
  <cols>
    <col min="1" max="1" width="12.7109375" customWidth="1"/>
    <col min="2" max="2" width="16.42578125" bestFit="1" customWidth="1"/>
    <col min="3" max="3" width="11.7109375" bestFit="1" customWidth="1"/>
    <col min="4" max="4" width="13.85546875" bestFit="1" customWidth="1"/>
    <col min="6" max="6" width="25.5703125" bestFit="1" customWidth="1"/>
    <col min="7" max="7" width="32.7109375" customWidth="1"/>
    <col min="8" max="8" width="109.28515625" bestFit="1" customWidth="1"/>
  </cols>
  <sheetData>
    <row r="1" spans="1:8" ht="15.75" thickBot="1" x14ac:dyDescent="0.3">
      <c r="A1" s="5" t="s">
        <v>1</v>
      </c>
      <c r="B1" s="6" t="s">
        <v>2</v>
      </c>
      <c r="C1" s="6" t="s">
        <v>3</v>
      </c>
      <c r="D1" s="7" t="s">
        <v>4</v>
      </c>
    </row>
    <row r="2" spans="1:8" ht="15.75" thickBot="1" x14ac:dyDescent="0.3">
      <c r="A2" s="8">
        <f ca="1">TODAY()</f>
        <v>45450</v>
      </c>
      <c r="B2" s="9" t="s">
        <v>5</v>
      </c>
      <c r="C2" s="9" t="s">
        <v>6</v>
      </c>
      <c r="D2" s="10">
        <v>500</v>
      </c>
    </row>
    <row r="3" spans="1:8" x14ac:dyDescent="0.25">
      <c r="A3" s="11">
        <f ca="1">TODAY()-30</f>
        <v>45420</v>
      </c>
      <c r="B3" s="12" t="s">
        <v>7</v>
      </c>
      <c r="C3" s="12" t="s">
        <v>8</v>
      </c>
      <c r="D3" s="13">
        <v>1001</v>
      </c>
      <c r="G3" s="14" t="s">
        <v>31</v>
      </c>
      <c r="H3" s="15"/>
    </row>
    <row r="4" spans="1:8" x14ac:dyDescent="0.25">
      <c r="A4" s="11">
        <f ca="1">TODAY()-300</f>
        <v>45150</v>
      </c>
      <c r="B4" s="12" t="s">
        <v>9</v>
      </c>
      <c r="C4" s="12" t="s">
        <v>10</v>
      </c>
      <c r="D4" s="13">
        <v>340</v>
      </c>
      <c r="G4" s="16" t="s">
        <v>115</v>
      </c>
      <c r="H4" s="17" t="s">
        <v>116</v>
      </c>
    </row>
    <row r="5" spans="1:8" x14ac:dyDescent="0.25">
      <c r="A5" s="11">
        <f ca="1">TODAY()-3000</f>
        <v>42450</v>
      </c>
      <c r="B5" s="12" t="s">
        <v>11</v>
      </c>
      <c r="C5" s="12" t="s">
        <v>12</v>
      </c>
      <c r="D5" s="13">
        <v>30</v>
      </c>
      <c r="G5" s="16"/>
      <c r="H5" s="17" t="s">
        <v>117</v>
      </c>
    </row>
    <row r="6" spans="1:8" x14ac:dyDescent="0.25">
      <c r="A6" s="11">
        <f ca="1">TODAY()-89</f>
        <v>45361</v>
      </c>
      <c r="B6" s="12" t="s">
        <v>13</v>
      </c>
      <c r="C6" s="12" t="s">
        <v>14</v>
      </c>
      <c r="D6" s="13">
        <v>20</v>
      </c>
      <c r="G6" s="16"/>
      <c r="H6" s="54" t="s">
        <v>118</v>
      </c>
    </row>
    <row r="7" spans="1:8" x14ac:dyDescent="0.25">
      <c r="A7" s="11">
        <f ca="1">TODAY()-377</f>
        <v>45073</v>
      </c>
      <c r="B7" s="12" t="s">
        <v>15</v>
      </c>
      <c r="C7" s="12" t="s">
        <v>12</v>
      </c>
      <c r="D7" s="13">
        <v>59</v>
      </c>
      <c r="G7" s="16"/>
      <c r="H7" s="54" t="s">
        <v>119</v>
      </c>
    </row>
    <row r="8" spans="1:8" x14ac:dyDescent="0.25">
      <c r="A8" s="11">
        <f ca="1">TODAY()-99</f>
        <v>45351</v>
      </c>
      <c r="B8" s="12" t="s">
        <v>16</v>
      </c>
      <c r="C8" s="12" t="s">
        <v>8</v>
      </c>
      <c r="D8" s="13">
        <v>399</v>
      </c>
      <c r="G8" s="16"/>
      <c r="H8" s="54" t="s">
        <v>120</v>
      </c>
    </row>
    <row r="9" spans="1:8" x14ac:dyDescent="0.25">
      <c r="A9" s="11">
        <f ca="1">TODAY()-400</f>
        <v>45050</v>
      </c>
      <c r="B9" s="12" t="s">
        <v>17</v>
      </c>
      <c r="C9" s="12" t="s">
        <v>10</v>
      </c>
      <c r="D9" s="13">
        <v>233</v>
      </c>
      <c r="G9" s="16"/>
      <c r="H9" s="17"/>
    </row>
    <row r="10" spans="1:8" x14ac:dyDescent="0.25">
      <c r="A10" s="11">
        <f ca="1">TODAY()-380</f>
        <v>45070</v>
      </c>
      <c r="B10" s="12" t="s">
        <v>18</v>
      </c>
      <c r="C10" s="12" t="s">
        <v>19</v>
      </c>
      <c r="D10" s="13">
        <v>790</v>
      </c>
      <c r="G10" s="16" t="s">
        <v>121</v>
      </c>
      <c r="H10" s="54" t="s">
        <v>122</v>
      </c>
    </row>
    <row r="11" spans="1:8" x14ac:dyDescent="0.25">
      <c r="A11" s="11">
        <f ca="1">TODAY()-9</f>
        <v>45441</v>
      </c>
      <c r="B11" s="12" t="s">
        <v>20</v>
      </c>
      <c r="C11" s="12" t="s">
        <v>12</v>
      </c>
      <c r="D11" s="13">
        <v>120</v>
      </c>
      <c r="G11" s="16"/>
      <c r="H11" s="54" t="s">
        <v>123</v>
      </c>
    </row>
    <row r="12" spans="1:8" x14ac:dyDescent="0.25">
      <c r="A12" s="11">
        <f ca="1">TODAY()-200</f>
        <v>45250</v>
      </c>
      <c r="B12" s="12" t="s">
        <v>21</v>
      </c>
      <c r="C12" s="12" t="s">
        <v>6</v>
      </c>
      <c r="D12" s="13">
        <v>340</v>
      </c>
      <c r="G12" s="16"/>
      <c r="H12" s="54" t="s">
        <v>124</v>
      </c>
    </row>
    <row r="13" spans="1:8" x14ac:dyDescent="0.25">
      <c r="A13" s="11">
        <f ca="1">TODAY()-401</f>
        <v>45049</v>
      </c>
      <c r="B13" s="12" t="s">
        <v>22</v>
      </c>
      <c r="C13" s="12" t="s">
        <v>8</v>
      </c>
      <c r="D13" s="13">
        <v>450</v>
      </c>
      <c r="G13" s="16"/>
      <c r="H13" s="54" t="s">
        <v>125</v>
      </c>
    </row>
    <row r="14" spans="1:8" x14ac:dyDescent="0.25">
      <c r="A14" s="11">
        <f ca="1">TODAY()-340</f>
        <v>45110</v>
      </c>
      <c r="B14" s="12" t="s">
        <v>23</v>
      </c>
      <c r="C14" s="12" t="s">
        <v>24</v>
      </c>
      <c r="D14" s="13">
        <v>4</v>
      </c>
      <c r="G14" s="16"/>
      <c r="H14" s="54" t="s">
        <v>126</v>
      </c>
    </row>
    <row r="15" spans="1:8" x14ac:dyDescent="0.25">
      <c r="A15" s="11">
        <f ca="1">TODAY()-44</f>
        <v>45406</v>
      </c>
      <c r="B15" s="12" t="s">
        <v>25</v>
      </c>
      <c r="C15" s="12" t="s">
        <v>12</v>
      </c>
      <c r="D15" s="13">
        <v>34</v>
      </c>
      <c r="G15" s="16"/>
      <c r="H15" s="17"/>
    </row>
    <row r="16" spans="1:8" x14ac:dyDescent="0.25">
      <c r="A16" s="11">
        <f ca="1">TODAY()-80</f>
        <v>45370</v>
      </c>
      <c r="B16" s="12" t="s">
        <v>26</v>
      </c>
      <c r="C16" s="12" t="s">
        <v>8</v>
      </c>
      <c r="D16" s="13">
        <v>459</v>
      </c>
      <c r="G16" s="16" t="s">
        <v>127</v>
      </c>
      <c r="H16" s="17" t="s">
        <v>128</v>
      </c>
    </row>
    <row r="17" spans="1:8" x14ac:dyDescent="0.25">
      <c r="A17" s="11">
        <f ca="1">TODAY()-49</f>
        <v>45401</v>
      </c>
      <c r="B17" s="12" t="s">
        <v>27</v>
      </c>
      <c r="C17" s="12" t="s">
        <v>28</v>
      </c>
      <c r="D17" s="13">
        <v>234</v>
      </c>
      <c r="G17" s="16"/>
      <c r="H17" s="17" t="s">
        <v>129</v>
      </c>
    </row>
    <row r="18" spans="1:8" ht="15.75" thickBot="1" x14ac:dyDescent="0.3">
      <c r="A18" s="11">
        <f ca="1">TODAY()-60</f>
        <v>45390</v>
      </c>
      <c r="B18" s="12" t="s">
        <v>29</v>
      </c>
      <c r="C18" s="12" t="s">
        <v>12</v>
      </c>
      <c r="D18" s="13">
        <v>456</v>
      </c>
      <c r="G18" s="18"/>
      <c r="H18" s="19" t="s">
        <v>130</v>
      </c>
    </row>
    <row r="19" spans="1:8" x14ac:dyDescent="0.25">
      <c r="A19" s="11">
        <f ca="1">TODAY()-333</f>
        <v>45117</v>
      </c>
      <c r="B19" s="12" t="s">
        <v>18</v>
      </c>
      <c r="C19" s="12" t="s">
        <v>10</v>
      </c>
      <c r="D19" s="13">
        <v>200</v>
      </c>
    </row>
    <row r="20" spans="1:8" x14ac:dyDescent="0.25">
      <c r="A20" s="11">
        <f ca="1">TODAY()-480</f>
        <v>44970</v>
      </c>
      <c r="B20" s="12" t="s">
        <v>30</v>
      </c>
      <c r="C20" s="12" t="s">
        <v>12</v>
      </c>
      <c r="D20" s="13">
        <v>43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Aufgabenstellung</vt:lpstr>
      <vt:lpstr>Aufgabe 4.1</vt:lpstr>
      <vt:lpstr>Aufgabe 4.2</vt:lpstr>
      <vt:lpstr>Aufgabe 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Geissmann</dc:creator>
  <cp:lastModifiedBy>Isabel Geissmann</cp:lastModifiedBy>
  <dcterms:created xsi:type="dcterms:W3CDTF">2024-04-28T20:02:51Z</dcterms:created>
  <dcterms:modified xsi:type="dcterms:W3CDTF">2024-06-07T08:41:13Z</dcterms:modified>
</cp:coreProperties>
</file>